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Відкриті дані\"/>
    </mc:Choice>
  </mc:AlternateContent>
  <bookViews>
    <workbookView xWindow="0" yWindow="0" windowWidth="28800" windowHeight="1221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K6" i="2" l="1"/>
  <c r="H6" i="2"/>
  <c r="H4" i="2"/>
  <c r="H3" i="2"/>
  <c r="H5" i="2"/>
  <c r="H2" i="2"/>
</calcChain>
</file>

<file path=xl/sharedStrings.xml><?xml version="1.0" encoding="utf-8"?>
<sst xmlns="http://schemas.openxmlformats.org/spreadsheetml/2006/main" count="54" uniqueCount="40">
  <si>
    <t>Номер договору</t>
  </si>
  <si>
    <t>Дата підписання</t>
  </si>
  <si>
    <t>Назва управителя</t>
  </si>
  <si>
    <t>Ідентифікатор управителя</t>
  </si>
  <si>
    <t>Назва користувача</t>
  </si>
  <si>
    <t>Початок періоду</t>
  </si>
  <si>
    <t>Кінець періоду</t>
  </si>
  <si>
    <t>Сума за договором</t>
  </si>
  <si>
    <t>Заборгованість</t>
  </si>
  <si>
    <t>Пеня</t>
  </si>
  <si>
    <t>Штраф</t>
  </si>
  <si>
    <t>2022-06-30</t>
  </si>
  <si>
    <t>44094449</t>
  </si>
  <si>
    <t>Періодичність оплати</t>
  </si>
  <si>
    <t>Сума платежу за період</t>
  </si>
  <si>
    <t>Фактично сплачено</t>
  </si>
  <si>
    <t>07</t>
  </si>
  <si>
    <t>21.12.2019</t>
  </si>
  <si>
    <t>УЖКГ та КБ Гірської СР</t>
  </si>
  <si>
    <t>ФОП Сідіченко Н.В.</t>
  </si>
  <si>
    <t>2023-12-20</t>
  </si>
  <si>
    <t>місячна плата</t>
  </si>
  <si>
    <t>TD-18-513188</t>
  </si>
  <si>
    <t>01.10.2018</t>
  </si>
  <si>
    <t>ПрАТ "ВФ Україна"</t>
  </si>
  <si>
    <t>2021-12-21</t>
  </si>
  <si>
    <t>RC-22-505600</t>
  </si>
  <si>
    <t>01.07.2022</t>
  </si>
  <si>
    <t>2022-07-01</t>
  </si>
  <si>
    <t>2021-05-05</t>
  </si>
  <si>
    <t>2027-06-30</t>
  </si>
  <si>
    <t>06</t>
  </si>
  <si>
    <t>05.06.2019</t>
  </si>
  <si>
    <t>ТОВ "НУМО ТОЙЗ"</t>
  </si>
  <si>
    <t>2021-06-04</t>
  </si>
  <si>
    <t>ФОП Герасимець Алла Анатоліївна</t>
  </si>
  <si>
    <t>2029-01-31</t>
  </si>
  <si>
    <t>01/24</t>
  </si>
  <si>
    <t>2024-02-01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</si>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</sst>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5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3" fillId="0" borderId="0" xfId="0" applyFont="1" applyAlignme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9" fontId="2" fillId="0" borderId="1" xfId="0" applyNumberFormat="1" applyFont="1" applyBorder="1" applyAlignment="1"/>
    <xf numFmtId="3" fontId="2" fillId="0" borderId="1" xfId="0" applyNumberFormat="1" applyFont="1" applyBorder="1" applyAlignment="1"/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/>
    <xf numFmtId="43" fontId="4" fillId="0" borderId="1" xfId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17" fontId="3" fillId="0" borderId="1" xfId="0" quotePrefix="1" applyNumberFormat="1" applyFont="1" applyBorder="1" applyAlignment="1"/>
    <xf numFmtId="43" fontId="3" fillId="0" borderId="1" xfId="1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activeCell="C14" sqref="C14"/>
    </sheetView>
  </sheetViews>
  <sheetFormatPr defaultColWidth="24.5703125" defaultRowHeight="15.75" x14ac:dyDescent="0.25"/>
  <cols>
    <col min="1" max="16384" width="24.5703125" style="1"/>
  </cols>
  <sheetData>
    <row r="1" spans="1:14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13</v>
      </c>
      <c r="J1" s="6" t="s">
        <v>14</v>
      </c>
      <c r="K1" s="6" t="s">
        <v>15</v>
      </c>
      <c r="L1" s="5" t="s">
        <v>8</v>
      </c>
      <c r="M1" s="5" t="s">
        <v>9</v>
      </c>
      <c r="N1" s="5" t="s">
        <v>10</v>
      </c>
    </row>
    <row r="2" spans="1:14" x14ac:dyDescent="0.25">
      <c r="A2" s="7" t="s">
        <v>16</v>
      </c>
      <c r="B2" s="7" t="s">
        <v>17</v>
      </c>
      <c r="C2" s="7" t="s">
        <v>18</v>
      </c>
      <c r="D2" s="8" t="s">
        <v>12</v>
      </c>
      <c r="E2" s="7" t="s">
        <v>19</v>
      </c>
      <c r="F2" s="9" t="s">
        <v>25</v>
      </c>
      <c r="G2" s="9" t="s">
        <v>20</v>
      </c>
      <c r="H2" s="10">
        <f>24*827.33</f>
        <v>19855.920000000002</v>
      </c>
      <c r="I2" s="7" t="s">
        <v>21</v>
      </c>
      <c r="J2" s="11">
        <v>827.33</v>
      </c>
      <c r="K2" s="11">
        <v>28478.400000000001</v>
      </c>
      <c r="L2" s="7"/>
      <c r="M2" s="7"/>
      <c r="N2" s="7"/>
    </row>
    <row r="3" spans="1:14" x14ac:dyDescent="0.25">
      <c r="A3" s="7" t="s">
        <v>31</v>
      </c>
      <c r="B3" s="7" t="s">
        <v>32</v>
      </c>
      <c r="C3" s="7" t="s">
        <v>18</v>
      </c>
      <c r="D3" s="8" t="s">
        <v>12</v>
      </c>
      <c r="E3" s="7" t="s">
        <v>33</v>
      </c>
      <c r="F3" s="9" t="s">
        <v>29</v>
      </c>
      <c r="G3" s="9" t="s">
        <v>34</v>
      </c>
      <c r="H3" s="10">
        <f>24*1265.5</f>
        <v>30372</v>
      </c>
      <c r="I3" s="7" t="s">
        <v>21</v>
      </c>
      <c r="J3" s="11">
        <v>1265.5</v>
      </c>
      <c r="K3" s="11">
        <v>7071.02</v>
      </c>
      <c r="L3" s="7"/>
      <c r="M3" s="7"/>
      <c r="N3" s="7"/>
    </row>
    <row r="4" spans="1:14" x14ac:dyDescent="0.25">
      <c r="A4" s="7" t="s">
        <v>22</v>
      </c>
      <c r="B4" s="7" t="s">
        <v>23</v>
      </c>
      <c r="C4" s="7" t="s">
        <v>18</v>
      </c>
      <c r="D4" s="8" t="s">
        <v>12</v>
      </c>
      <c r="E4" s="12" t="s">
        <v>24</v>
      </c>
      <c r="F4" s="9" t="s">
        <v>29</v>
      </c>
      <c r="G4" s="9" t="s">
        <v>11</v>
      </c>
      <c r="H4" s="10">
        <f>(14*4703.21)+(31*4713.86)</f>
        <v>211974.6</v>
      </c>
      <c r="I4" s="7" t="s">
        <v>21</v>
      </c>
      <c r="J4" s="11">
        <v>4713.8599999999997</v>
      </c>
      <c r="K4" s="11">
        <v>95843.85</v>
      </c>
      <c r="L4" s="7"/>
      <c r="M4" s="7"/>
      <c r="N4" s="7"/>
    </row>
    <row r="5" spans="1:14" x14ac:dyDescent="0.25">
      <c r="A5" s="7" t="s">
        <v>26</v>
      </c>
      <c r="B5" s="7" t="s">
        <v>27</v>
      </c>
      <c r="C5" s="7" t="s">
        <v>18</v>
      </c>
      <c r="D5" s="8" t="s">
        <v>12</v>
      </c>
      <c r="E5" s="12" t="s">
        <v>24</v>
      </c>
      <c r="F5" s="9" t="s">
        <v>28</v>
      </c>
      <c r="G5" s="9" t="s">
        <v>30</v>
      </c>
      <c r="H5" s="10">
        <f>5*12*3023.3</f>
        <v>181398</v>
      </c>
      <c r="I5" s="7" t="s">
        <v>21</v>
      </c>
      <c r="J5" s="11">
        <v>3023.3</v>
      </c>
      <c r="K5" s="11">
        <v>60466</v>
      </c>
      <c r="L5" s="7"/>
      <c r="M5" s="7"/>
      <c r="N5" s="7"/>
    </row>
    <row r="6" spans="1:14" x14ac:dyDescent="0.25">
      <c r="A6" s="13" t="s">
        <v>37</v>
      </c>
      <c r="B6" s="7" t="s">
        <v>39</v>
      </c>
      <c r="C6" s="7" t="s">
        <v>18</v>
      </c>
      <c r="D6" s="8" t="s">
        <v>12</v>
      </c>
      <c r="E6" s="12" t="s">
        <v>35</v>
      </c>
      <c r="F6" s="9" t="s">
        <v>38</v>
      </c>
      <c r="G6" s="9" t="s">
        <v>36</v>
      </c>
      <c r="H6" s="14">
        <f>5*12*238.3+710</f>
        <v>15008</v>
      </c>
      <c r="I6" s="7" t="s">
        <v>21</v>
      </c>
      <c r="J6" s="11">
        <v>238.3</v>
      </c>
      <c r="K6" s="11">
        <f>710+953.2</f>
        <v>1663.2</v>
      </c>
      <c r="L6" s="12"/>
      <c r="M6" s="12"/>
      <c r="N6" s="12"/>
    </row>
    <row r="7" spans="1:14" x14ac:dyDescent="0.25">
      <c r="B7" s="2"/>
      <c r="C7" s="2"/>
      <c r="D7" s="3"/>
      <c r="I7" s="2"/>
      <c r="J7" s="4"/>
    </row>
    <row r="8" spans="1:14" x14ac:dyDescent="0.25">
      <c r="B8" s="2"/>
    </row>
    <row r="9" spans="1:14" x14ac:dyDescent="0.25">
      <c r="B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2022-10-28T08:01:57Z</dcterms:created>
  <dcterms:modified xsi:type="dcterms:W3CDTF">2024-02-28T14:50:08Z</dcterms:modified>
</cp:coreProperties>
</file>